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77B5826-C50D-41F8-9835-F5C0AACC8394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 FLORETE F" sheetId="1" r:id="rId1"/>
    <sheet name=" FLORETE M" sheetId="9" r:id="rId2"/>
    <sheet name="ESPADA F" sheetId="10" r:id="rId3"/>
    <sheet name="ESPADA M" sheetId="11" r:id="rId4"/>
    <sheet name="SABLE F" sheetId="12" r:id="rId5"/>
    <sheet name="SABLE M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1" l="1"/>
  <c r="I9" i="13" l="1"/>
  <c r="I8" i="13"/>
  <c r="I7" i="13"/>
  <c r="I6" i="13"/>
  <c r="I5" i="13"/>
  <c r="I9" i="12"/>
  <c r="I8" i="12"/>
  <c r="I7" i="12"/>
  <c r="I6" i="12"/>
  <c r="I5" i="12"/>
  <c r="I9" i="11"/>
  <c r="I8" i="11"/>
  <c r="I7" i="11"/>
  <c r="I6" i="11"/>
  <c r="I9" i="10"/>
  <c r="I8" i="10"/>
  <c r="I7" i="10"/>
  <c r="I6" i="10"/>
  <c r="I5" i="10"/>
  <c r="I9" i="9"/>
  <c r="I8" i="9"/>
  <c r="I7" i="9"/>
  <c r="I6" i="9"/>
  <c r="I5" i="9"/>
  <c r="I9" i="1" l="1"/>
  <c r="I8" i="1"/>
  <c r="I7" i="1"/>
  <c r="I6" i="1"/>
  <c r="I5" i="1"/>
</calcChain>
</file>

<file path=xl/sharedStrings.xml><?xml version="1.0" encoding="utf-8"?>
<sst xmlns="http://schemas.openxmlformats.org/spreadsheetml/2006/main" count="156" uniqueCount="41">
  <si>
    <t>EVENTO</t>
  </si>
  <si>
    <t>COEFICIENTE</t>
  </si>
  <si>
    <t>PUNTOS OBTENIDOS</t>
  </si>
  <si>
    <t>No.</t>
  </si>
  <si>
    <t>TIPO</t>
  </si>
  <si>
    <t>INTERNACIONAL</t>
  </si>
  <si>
    <t>NACIONAL</t>
  </si>
  <si>
    <t>TNR MADRID/ESP – Torneo Nacional Español</t>
  </si>
  <si>
    <t>GRAN PRIX LIMA/PER – Gran premio FIE</t>
  </si>
  <si>
    <t>CN MELÚN/FRA – Torneo Nacional Frances</t>
  </si>
  <si>
    <t>MEDELLÍN/COL - COPA ELITE NACIONAL</t>
  </si>
  <si>
    <t>CM – COPA DEL MUNDO (Sede por definir)</t>
  </si>
  <si>
    <t>EXPLICACIÓN PUNTOS DE CORTE</t>
  </si>
  <si>
    <t>PUNTOS DE CORTE</t>
  </si>
  <si>
    <t>Hasta el puesto preliminar 128 (128+32 = 16 &gt;&gt; Considerando los 16 excentos por ranking FIE y los 16 clasificados directos despues de poules)</t>
  </si>
  <si>
    <t>PUESTO O LUGAR OCUPADO EN LA CLASIFICACIÓN FINAL</t>
  </si>
  <si>
    <t>SISTEMA DE CLASIFICACIÓN - CAMPEONATO PANAMERICANO 2026 (FORMULA)</t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</si>
  <si>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FLORETE FEMENINO </t>
    </r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</si>
  <si>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FLORETE MASCULINO </t>
    </r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</si>
  <si>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ESPADA FEMENINA </t>
    </r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</si>
  <si>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ESPADA MASCULINA</t>
    </r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</si>
  <si>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SABLE FEMENINO </t>
    </r>
  </si>
  <si>
    <r>
      <rPr>
        <b/>
        <sz val="14"/>
        <color theme="1"/>
        <rFont val="Calibri"/>
        <family val="2"/>
        <scheme val="minor"/>
      </rPr>
      <t>MODALIDAD/GÉNERO:</t>
    </r>
    <r>
      <rPr>
        <sz val="14"/>
        <color theme="1"/>
        <rFont val="Calibri"/>
        <family val="2"/>
        <scheme val="minor"/>
      </rPr>
      <t xml:space="preserve"> SABLE MASCULINO </t>
    </r>
  </si>
  <si>
    <t>CN THOINVILLE/FRA – Torneo Nacional Frances</t>
  </si>
  <si>
    <t>CM ASTANA/KAZ – COPA DEL MUNDO</t>
  </si>
  <si>
    <t>CN CHALONS/FRA – Torneo Nacional Frances</t>
  </si>
  <si>
    <t>GRAN PRIX MEDELLÍN/COL – Gran premio FIE</t>
  </si>
  <si>
    <t>Hasta el puesto preliminar 128 (128+32 = 160 &gt;&gt; Considerando los 16 excentos por ranking FIE y los 16 clasificados directos despues de poules)</t>
  </si>
  <si>
    <t>CN DIJON/FRA – Torneo Nacional Frances</t>
  </si>
  <si>
    <t>CN NIMES/FRA – Torneo Nacional Frances</t>
  </si>
  <si>
    <t>CM ATHENAS/GRE – COPA DEL MUNDO</t>
  </si>
  <si>
    <t>CM TASHKENT/UZB – COPA DEL MUNDO</t>
  </si>
  <si>
    <t>SAN SEBASTIAN/ESP – Torneo Nacional Español</t>
  </si>
  <si>
    <t>CM LIMA/PER – COPA DEL MUNDO</t>
  </si>
  <si>
    <t>CM PADOVA/ITA – COPA DEL MUNDO</t>
  </si>
  <si>
    <t>CM BUDAPEST/HUN – COPA DEL MUNDO</t>
  </si>
  <si>
    <t>NAC RICHMOND/USA – Torneo Nacional USA</t>
  </si>
  <si>
    <r>
      <rPr>
        <b/>
        <sz val="11"/>
        <color theme="1"/>
        <rFont val="Calibri"/>
        <family val="2"/>
        <scheme val="minor"/>
      </rPr>
      <t>INSTRUCCIONES</t>
    </r>
    <r>
      <rPr>
        <b/>
        <sz val="11"/>
        <color rgb="FFC00000"/>
        <rFont val="Calibri"/>
        <family val="2"/>
        <scheme val="minor"/>
      </rPr>
      <t xml:space="preserve">
Las celdas del archivo se encuentran protegidas y no permiten modificación, con excepción de la columna H </t>
    </r>
    <r>
      <rPr>
        <b/>
        <sz val="11"/>
        <color theme="9" tint="-0.499984740745262"/>
        <rFont val="Calibri"/>
        <family val="2"/>
        <scheme val="minor"/>
      </rPr>
      <t>(Verde)</t>
    </r>
    <r>
      <rPr>
        <b/>
        <sz val="11"/>
        <color rgb="FFC00000"/>
        <rFont val="Calibri"/>
        <family val="2"/>
        <scheme val="minor"/>
      </rPr>
      <t xml:space="preserve">, correspondiente al resultado final obtenido por el deportista. Una vez diligenciada esta columna, la columna I realizará de manera automática el cálculo de los puntos obtenidos por evento, de acuerdo con la fórmula establecida.
</t>
    </r>
    <r>
      <rPr>
        <b/>
        <sz val="11"/>
        <color theme="1"/>
        <rFont val="Calibri"/>
        <family val="2"/>
        <scheme val="minor"/>
      </rPr>
      <t>IMPORTANTE</t>
    </r>
    <r>
      <rPr>
        <b/>
        <sz val="11"/>
        <color rgb="FFC00000"/>
        <rFont val="Calibri"/>
        <family val="2"/>
        <scheme val="minor"/>
      </rPr>
      <t xml:space="preserve">
El puntaje total (ponderado) de cada deportista corresponde a la sumatoria de puntos obtenidos en:
* La competencia Elite Nacional, de carácter obligatorio, y
* Los tres (3) mejores resultados alcanzados en las competencias internacionales definidas.
* El resultado de esta sumatoria representa el total de puntos obtenidos por el deportista dentro del proceso de clasificación.</t>
    </r>
  </si>
  <si>
    <t>Hasta el puesto 64 del cuadro principal (clasificación Final)</t>
  </si>
  <si>
    <t>Hasta el puesto 128 del cuadro principal (clasificación Final)</t>
  </si>
  <si>
    <t>Hasta el puesto 32 del cuadro principal (clasificación 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</si>
</sst>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6" xfId="0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 wrapText="1"/>
    </xf>
    <xf numFmtId="0" fontId="1" fillId="5" borderId="2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6" borderId="2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5" fillId="6" borderId="4" xfId="0" applyFont="1" applyFill="1" applyBorder="1" applyAlignment="1" applyProtection="1">
      <alignment horizontal="left" vertical="center" wrapText="1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6" borderId="6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showGridLines="0" zoomScale="80" zoomScaleNormal="80" workbookViewId="0">
      <selection activeCell="E9" sqref="E9"/>
    </sheetView>
  </sheetViews>
  <sheetFormatPr baseColWidth="10" defaultRowHeight="14.4" x14ac:dyDescent="0.3"/>
  <cols>
    <col min="1" max="1" width="3.77734375" style="1" customWidth="1"/>
    <col min="2" max="2" width="6.77734375" style="1" customWidth="1"/>
    <col min="3" max="3" width="14.88671875" style="1" customWidth="1"/>
    <col min="4" max="4" width="37" style="1" customWidth="1"/>
    <col min="5" max="5" width="40.44140625" style="1" customWidth="1"/>
    <col min="6" max="6" width="17.21875" style="1" customWidth="1"/>
    <col min="7" max="7" width="11.44140625" style="1" customWidth="1"/>
    <col min="8" max="8" width="19.21875" style="1" customWidth="1"/>
    <col min="9" max="9" width="18.554687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17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5" t="s">
        <v>3</v>
      </c>
      <c r="C4" s="5" t="s">
        <v>4</v>
      </c>
      <c r="D4" s="5" t="s">
        <v>0</v>
      </c>
      <c r="E4" s="6" t="s">
        <v>12</v>
      </c>
      <c r="F4" s="6" t="s">
        <v>13</v>
      </c>
      <c r="G4" s="6" t="s">
        <v>1</v>
      </c>
      <c r="H4" s="26" t="s">
        <v>15</v>
      </c>
      <c r="I4" s="22" t="s">
        <v>2</v>
      </c>
    </row>
    <row r="5" spans="2:9" ht="28.8" x14ac:dyDescent="0.3">
      <c r="B5" s="7">
        <v>1</v>
      </c>
      <c r="C5" s="8" t="s">
        <v>5</v>
      </c>
      <c r="D5" s="9" t="s">
        <v>7</v>
      </c>
      <c r="E5" s="10" t="s">
        <v>38</v>
      </c>
      <c r="F5" s="11">
        <v>64</v>
      </c>
      <c r="G5" s="11">
        <v>3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57.6" x14ac:dyDescent="0.3">
      <c r="B6" s="12">
        <v>2</v>
      </c>
      <c r="C6" s="13" t="s">
        <v>5</v>
      </c>
      <c r="D6" s="14" t="s">
        <v>8</v>
      </c>
      <c r="E6" s="15" t="s">
        <v>27</v>
      </c>
      <c r="F6" s="16">
        <v>160</v>
      </c>
      <c r="G6" s="16">
        <v>7</v>
      </c>
      <c r="H6" s="3"/>
      <c r="I6" s="24" t="e">
        <f t="shared" si="0"/>
        <v>#NUM!</v>
      </c>
    </row>
    <row r="7" spans="2:9" ht="28.8" x14ac:dyDescent="0.3">
      <c r="B7" s="12">
        <v>3</v>
      </c>
      <c r="C7" s="13" t="s">
        <v>5</v>
      </c>
      <c r="D7" s="14" t="s">
        <v>9</v>
      </c>
      <c r="E7" s="15" t="s">
        <v>39</v>
      </c>
      <c r="F7" s="16">
        <v>128</v>
      </c>
      <c r="G7" s="16">
        <v>5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10</v>
      </c>
      <c r="E8" s="15" t="s">
        <v>40</v>
      </c>
      <c r="F8" s="16">
        <v>32</v>
      </c>
      <c r="G8" s="16">
        <v>1.5</v>
      </c>
      <c r="H8" s="3"/>
      <c r="I8" s="24" t="e">
        <f t="shared" si="0"/>
        <v>#NUM!</v>
      </c>
    </row>
    <row r="9" spans="2:9" ht="59.4" customHeight="1" thickBot="1" x14ac:dyDescent="0.35">
      <c r="B9" s="17">
        <v>5</v>
      </c>
      <c r="C9" s="18" t="s">
        <v>6</v>
      </c>
      <c r="D9" s="19" t="s">
        <v>11</v>
      </c>
      <c r="E9" s="20" t="s">
        <v>14</v>
      </c>
      <c r="F9" s="21">
        <v>160</v>
      </c>
      <c r="G9" s="21">
        <v>6</v>
      </c>
      <c r="H9" s="4"/>
      <c r="I9" s="25" t="e">
        <f t="shared" si="0"/>
        <v>#NUM!</v>
      </c>
    </row>
    <row r="10" spans="2:9" ht="15" thickBot="1" x14ac:dyDescent="0.35"/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eJylnsPgrwc0j05cKL5U76Re1LI4b6+66QChUg4kDx7letnnydvfuHhL2eLUOX97g0LpPvjeLQ/JmHx+R9Xl8w==" saltValue="pLbn84DYNU6E7SgmIgfxXw==" spinCount="100000" sheet="1" objects="1" scenarios="1"/>
  <mergeCells count="3">
    <mergeCell ref="B3:I3"/>
    <mergeCell ref="B2:I2"/>
    <mergeCell ref="B11:I12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DCCF-C6CD-49DB-8946-034321AB2565}">
  <dimension ref="B1:I12"/>
  <sheetViews>
    <sheetView showGridLines="0" zoomScale="80" zoomScaleNormal="80" workbookViewId="0">
      <selection activeCell="H6" sqref="H6"/>
    </sheetView>
  </sheetViews>
  <sheetFormatPr baseColWidth="10" defaultRowHeight="14.4" x14ac:dyDescent="0.3"/>
  <cols>
    <col min="1" max="1" width="4" style="1" customWidth="1"/>
    <col min="2" max="2" width="5.88671875" style="1" customWidth="1"/>
    <col min="3" max="3" width="16.77734375" style="1" customWidth="1"/>
    <col min="4" max="5" width="40.44140625" style="1" customWidth="1"/>
    <col min="6" max="6" width="17.33203125" style="1" customWidth="1"/>
    <col min="7" max="7" width="12.77734375" style="1" customWidth="1"/>
    <col min="8" max="9" width="19.2187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18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5" t="s">
        <v>3</v>
      </c>
      <c r="C4" s="5" t="s">
        <v>4</v>
      </c>
      <c r="D4" s="5" t="s">
        <v>0</v>
      </c>
      <c r="E4" s="6" t="s">
        <v>12</v>
      </c>
      <c r="F4" s="6" t="s">
        <v>13</v>
      </c>
      <c r="G4" s="6" t="s">
        <v>1</v>
      </c>
      <c r="H4" s="26" t="s">
        <v>15</v>
      </c>
      <c r="I4" s="22" t="s">
        <v>2</v>
      </c>
    </row>
    <row r="5" spans="2:9" ht="28.8" x14ac:dyDescent="0.3">
      <c r="B5" s="7">
        <v>1</v>
      </c>
      <c r="C5" s="8" t="s">
        <v>5</v>
      </c>
      <c r="D5" s="9" t="s">
        <v>7</v>
      </c>
      <c r="E5" s="10" t="s">
        <v>38</v>
      </c>
      <c r="F5" s="11">
        <v>64</v>
      </c>
      <c r="G5" s="11">
        <v>3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57.6" x14ac:dyDescent="0.3">
      <c r="B6" s="12">
        <v>2</v>
      </c>
      <c r="C6" s="13" t="s">
        <v>5</v>
      </c>
      <c r="D6" s="14" t="s">
        <v>8</v>
      </c>
      <c r="E6" s="15" t="s">
        <v>27</v>
      </c>
      <c r="F6" s="16">
        <v>160</v>
      </c>
      <c r="G6" s="16">
        <v>7</v>
      </c>
      <c r="H6" s="3"/>
      <c r="I6" s="24" t="e">
        <f t="shared" si="0"/>
        <v>#NUM!</v>
      </c>
    </row>
    <row r="7" spans="2:9" ht="28.8" x14ac:dyDescent="0.3">
      <c r="B7" s="12">
        <v>3</v>
      </c>
      <c r="C7" s="13" t="s">
        <v>5</v>
      </c>
      <c r="D7" s="14" t="s">
        <v>9</v>
      </c>
      <c r="E7" s="15" t="s">
        <v>39</v>
      </c>
      <c r="F7" s="16">
        <v>128</v>
      </c>
      <c r="G7" s="16">
        <v>5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10</v>
      </c>
      <c r="E8" s="15" t="s">
        <v>40</v>
      </c>
      <c r="F8" s="16">
        <v>32</v>
      </c>
      <c r="G8" s="16">
        <v>1.5</v>
      </c>
      <c r="H8" s="3"/>
      <c r="I8" s="24" t="e">
        <f t="shared" si="0"/>
        <v>#NUM!</v>
      </c>
    </row>
    <row r="9" spans="2:9" ht="56.4" customHeight="1" thickBot="1" x14ac:dyDescent="0.35">
      <c r="B9" s="17">
        <v>5</v>
      </c>
      <c r="C9" s="18" t="s">
        <v>6</v>
      </c>
      <c r="D9" s="19" t="s">
        <v>11</v>
      </c>
      <c r="E9" s="20" t="s">
        <v>14</v>
      </c>
      <c r="F9" s="21">
        <v>160</v>
      </c>
      <c r="G9" s="21">
        <v>6</v>
      </c>
      <c r="H9" s="4"/>
      <c r="I9" s="25" t="e">
        <f t="shared" si="0"/>
        <v>#NUM!</v>
      </c>
    </row>
    <row r="10" spans="2:9" ht="15" thickBot="1" x14ac:dyDescent="0.35"/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pxsVvc1sUTJwjNkyYi4GTE11Qj7/cjfTP1pDK/Xtn9TMPBoF53/isJIW/bFRBfJEJjUGTpkX0qvKWZoYDwyNGg==" saltValue="uCAY7KOZ+Ace68b5KXP8/w==" spinCount="100000" sheet="1" objects="1" scenarios="1"/>
  <mergeCells count="3">
    <mergeCell ref="B2:I2"/>
    <mergeCell ref="B3:I3"/>
    <mergeCell ref="B11:I12"/>
  </mergeCell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4BBF-A368-42A9-A0A0-56EA687BFCF8}">
  <dimension ref="B1:I12"/>
  <sheetViews>
    <sheetView showGridLines="0" zoomScale="80" zoomScaleNormal="80" workbookViewId="0">
      <selection activeCell="C7" sqref="C7"/>
    </sheetView>
  </sheetViews>
  <sheetFormatPr baseColWidth="10" defaultRowHeight="14.4" x14ac:dyDescent="0.3"/>
  <cols>
    <col min="1" max="1" width="3.21875" style="1" customWidth="1"/>
    <col min="2" max="2" width="6.109375" style="1" customWidth="1"/>
    <col min="3" max="3" width="16.33203125" style="1" customWidth="1"/>
    <col min="4" max="5" width="40.44140625" style="1" customWidth="1"/>
    <col min="6" max="6" width="17.88671875" style="1" customWidth="1"/>
    <col min="7" max="7" width="12.77734375" style="1" customWidth="1"/>
    <col min="8" max="8" width="19.21875" style="1" customWidth="1"/>
    <col min="9" max="9" width="20.10937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19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28" t="s">
        <v>3</v>
      </c>
      <c r="C4" s="28" t="s">
        <v>4</v>
      </c>
      <c r="D4" s="28" t="s">
        <v>0</v>
      </c>
      <c r="E4" s="29" t="s">
        <v>12</v>
      </c>
      <c r="F4" s="29" t="s">
        <v>13</v>
      </c>
      <c r="G4" s="29" t="s">
        <v>1</v>
      </c>
      <c r="H4" s="30" t="s">
        <v>15</v>
      </c>
      <c r="I4" s="31" t="s">
        <v>2</v>
      </c>
    </row>
    <row r="5" spans="2:9" ht="28.8" x14ac:dyDescent="0.3">
      <c r="B5" s="7">
        <v>1</v>
      </c>
      <c r="C5" s="8" t="s">
        <v>5</v>
      </c>
      <c r="D5" s="9" t="s">
        <v>23</v>
      </c>
      <c r="E5" s="10" t="s">
        <v>39</v>
      </c>
      <c r="F5" s="11">
        <v>128</v>
      </c>
      <c r="G5" s="11">
        <v>5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57.6" x14ac:dyDescent="0.3">
      <c r="B6" s="12">
        <v>2</v>
      </c>
      <c r="C6" s="13" t="s">
        <v>5</v>
      </c>
      <c r="D6" s="14" t="s">
        <v>24</v>
      </c>
      <c r="E6" s="15" t="s">
        <v>27</v>
      </c>
      <c r="F6" s="16">
        <v>160</v>
      </c>
      <c r="G6" s="16">
        <v>6</v>
      </c>
      <c r="H6" s="3"/>
      <c r="I6" s="24" t="e">
        <f t="shared" si="0"/>
        <v>#NUM!</v>
      </c>
    </row>
    <row r="7" spans="2:9" ht="28.8" x14ac:dyDescent="0.3">
      <c r="B7" s="12">
        <v>3</v>
      </c>
      <c r="C7" s="13" t="s">
        <v>5</v>
      </c>
      <c r="D7" s="14" t="s">
        <v>25</v>
      </c>
      <c r="E7" s="15" t="s">
        <v>39</v>
      </c>
      <c r="F7" s="16">
        <v>128</v>
      </c>
      <c r="G7" s="16">
        <v>5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10</v>
      </c>
      <c r="E8" s="15" t="s">
        <v>40</v>
      </c>
      <c r="F8" s="16">
        <v>32</v>
      </c>
      <c r="G8" s="16">
        <v>1.5</v>
      </c>
      <c r="H8" s="3"/>
      <c r="I8" s="24" t="e">
        <f t="shared" si="0"/>
        <v>#NUM!</v>
      </c>
    </row>
    <row r="9" spans="2:9" ht="59.4" customHeight="1" thickBot="1" x14ac:dyDescent="0.35">
      <c r="B9" s="17">
        <v>5</v>
      </c>
      <c r="C9" s="18" t="s">
        <v>6</v>
      </c>
      <c r="D9" s="19" t="s">
        <v>26</v>
      </c>
      <c r="E9" s="20" t="s">
        <v>14</v>
      </c>
      <c r="F9" s="21">
        <v>160</v>
      </c>
      <c r="G9" s="21">
        <v>7</v>
      </c>
      <c r="H9" s="4"/>
      <c r="I9" s="25" t="e">
        <f t="shared" si="0"/>
        <v>#NUM!</v>
      </c>
    </row>
    <row r="10" spans="2:9" ht="15" thickBot="1" x14ac:dyDescent="0.35">
      <c r="B10" s="27"/>
      <c r="C10" s="27"/>
      <c r="D10" s="27"/>
      <c r="E10" s="27"/>
      <c r="F10" s="27"/>
      <c r="G10" s="27"/>
      <c r="H10" s="27"/>
      <c r="I10" s="27"/>
    </row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NIyMKAmfd1EiiiBWSB3gJ2S3IXhYiPNqSo/MWs/QCoSCOJNn2F6rlD6odajCnqct14ikwQXkecX6AOKovcFMvQ==" saltValue="4Q1eb/lvtqDum3UlYB2ixA==" spinCount="100000" sheet="1" objects="1" scenarios="1"/>
  <mergeCells count="3">
    <mergeCell ref="B2:I2"/>
    <mergeCell ref="B3:I3"/>
    <mergeCell ref="B11:I12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AB2C-8A72-4938-A9BD-3BA52B14A355}">
  <dimension ref="B1:I12"/>
  <sheetViews>
    <sheetView showGridLines="0" zoomScale="80" zoomScaleNormal="80" workbookViewId="0">
      <selection activeCell="B11" sqref="B11:I12"/>
    </sheetView>
  </sheetViews>
  <sheetFormatPr baseColWidth="10" defaultRowHeight="14.4" x14ac:dyDescent="0.3"/>
  <cols>
    <col min="1" max="1" width="4.109375" style="1" customWidth="1"/>
    <col min="2" max="2" width="11.5546875" style="1"/>
    <col min="3" max="3" width="19" style="1" customWidth="1"/>
    <col min="4" max="5" width="40.44140625" style="1" customWidth="1"/>
    <col min="6" max="6" width="20.88671875" style="1" customWidth="1"/>
    <col min="7" max="7" width="12.77734375" style="1" customWidth="1"/>
    <col min="8" max="8" width="19.21875" style="1" customWidth="1"/>
    <col min="9" max="9" width="31.3320312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20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28" t="s">
        <v>3</v>
      </c>
      <c r="C4" s="28" t="s">
        <v>4</v>
      </c>
      <c r="D4" s="28" t="s">
        <v>0</v>
      </c>
      <c r="E4" s="29" t="s">
        <v>12</v>
      </c>
      <c r="F4" s="29" t="s">
        <v>13</v>
      </c>
      <c r="G4" s="29" t="s">
        <v>1</v>
      </c>
      <c r="H4" s="30" t="s">
        <v>15</v>
      </c>
      <c r="I4" s="31" t="s">
        <v>2</v>
      </c>
    </row>
    <row r="5" spans="2:9" ht="28.8" x14ac:dyDescent="0.3">
      <c r="B5" s="7">
        <v>1</v>
      </c>
      <c r="C5" s="8" t="s">
        <v>5</v>
      </c>
      <c r="D5" s="9" t="s">
        <v>28</v>
      </c>
      <c r="E5" s="10" t="s">
        <v>39</v>
      </c>
      <c r="F5" s="11">
        <v>128</v>
      </c>
      <c r="G5" s="11">
        <v>5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57.6" x14ac:dyDescent="0.3">
      <c r="B6" s="12">
        <v>2</v>
      </c>
      <c r="C6" s="13" t="s">
        <v>5</v>
      </c>
      <c r="D6" s="14" t="s">
        <v>24</v>
      </c>
      <c r="E6" s="15" t="s">
        <v>27</v>
      </c>
      <c r="F6" s="16">
        <v>160</v>
      </c>
      <c r="G6" s="16">
        <v>6</v>
      </c>
      <c r="H6" s="3"/>
      <c r="I6" s="24" t="e">
        <f t="shared" si="0"/>
        <v>#NUM!</v>
      </c>
    </row>
    <row r="7" spans="2:9" ht="28.8" x14ac:dyDescent="0.3">
      <c r="B7" s="12">
        <v>3</v>
      </c>
      <c r="C7" s="13" t="s">
        <v>5</v>
      </c>
      <c r="D7" s="14" t="s">
        <v>29</v>
      </c>
      <c r="E7" s="15" t="s">
        <v>39</v>
      </c>
      <c r="F7" s="16">
        <v>128</v>
      </c>
      <c r="G7" s="16">
        <v>5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10</v>
      </c>
      <c r="E8" s="15" t="s">
        <v>40</v>
      </c>
      <c r="F8" s="16">
        <v>32</v>
      </c>
      <c r="G8" s="16">
        <v>1.5</v>
      </c>
      <c r="H8" s="3"/>
      <c r="I8" s="24" t="e">
        <f t="shared" si="0"/>
        <v>#NUM!</v>
      </c>
    </row>
    <row r="9" spans="2:9" ht="55.8" customHeight="1" thickBot="1" x14ac:dyDescent="0.35">
      <c r="B9" s="17">
        <v>5</v>
      </c>
      <c r="C9" s="18" t="s">
        <v>6</v>
      </c>
      <c r="D9" s="19" t="s">
        <v>26</v>
      </c>
      <c r="E9" s="20" t="s">
        <v>14</v>
      </c>
      <c r="F9" s="21">
        <v>160</v>
      </c>
      <c r="G9" s="21">
        <v>7</v>
      </c>
      <c r="H9" s="4"/>
      <c r="I9" s="25" t="e">
        <f t="shared" si="0"/>
        <v>#NUM!</v>
      </c>
    </row>
    <row r="10" spans="2:9" ht="15" thickBot="1" x14ac:dyDescent="0.35">
      <c r="B10" s="27"/>
      <c r="C10" s="27"/>
      <c r="D10" s="27"/>
      <c r="E10" s="27"/>
      <c r="F10" s="27"/>
      <c r="G10" s="27"/>
      <c r="H10" s="27"/>
      <c r="I10" s="27"/>
    </row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1w/PCOmRI1pPuWTgLNeYApFNXzq+TEtEQ1RrlELgjRlymT2IOy8j9af7vTBH3DOijuWl30onBFVpfPrVf0MoCg==" saltValue="i+QYyF7Oz9mPQQGdCeBr1w==" spinCount="100000" sheet="1" objects="1" scenarios="1"/>
  <mergeCells count="3">
    <mergeCell ref="B2:I2"/>
    <mergeCell ref="B3:I3"/>
    <mergeCell ref="B11:I12"/>
  </mergeCells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A012-5075-4A4C-B3BE-1EBEA0F629E9}">
  <dimension ref="B1:I12"/>
  <sheetViews>
    <sheetView showGridLines="0" zoomScale="80" zoomScaleNormal="80" workbookViewId="0">
      <selection activeCell="I5" sqref="I5"/>
    </sheetView>
  </sheetViews>
  <sheetFormatPr baseColWidth="10" defaultRowHeight="14.4" x14ac:dyDescent="0.3"/>
  <cols>
    <col min="1" max="1" width="4.33203125" style="1" customWidth="1"/>
    <col min="2" max="2" width="11.5546875" style="1"/>
    <col min="3" max="3" width="17.88671875" style="1" customWidth="1"/>
    <col min="4" max="5" width="40.44140625" style="1" customWidth="1"/>
    <col min="6" max="6" width="20.88671875" style="1" customWidth="1"/>
    <col min="7" max="7" width="12.77734375" style="1" customWidth="1"/>
    <col min="8" max="8" width="19.21875" style="1" customWidth="1"/>
    <col min="9" max="9" width="31.3320312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21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28" t="s">
        <v>3</v>
      </c>
      <c r="C4" s="28" t="s">
        <v>4</v>
      </c>
      <c r="D4" s="28" t="s">
        <v>0</v>
      </c>
      <c r="E4" s="29" t="s">
        <v>12</v>
      </c>
      <c r="F4" s="29" t="s">
        <v>13</v>
      </c>
      <c r="G4" s="29" t="s">
        <v>1</v>
      </c>
      <c r="H4" s="30" t="s">
        <v>15</v>
      </c>
      <c r="I4" s="31" t="s">
        <v>2</v>
      </c>
    </row>
    <row r="5" spans="2:9" ht="58.8" customHeight="1" x14ac:dyDescent="0.3">
      <c r="B5" s="7">
        <v>1</v>
      </c>
      <c r="C5" s="8" t="s">
        <v>5</v>
      </c>
      <c r="D5" s="9" t="s">
        <v>30</v>
      </c>
      <c r="E5" s="10" t="s">
        <v>14</v>
      </c>
      <c r="F5" s="11">
        <v>160</v>
      </c>
      <c r="G5" s="11">
        <v>6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59.4" customHeight="1" x14ac:dyDescent="0.3">
      <c r="B6" s="12">
        <v>2</v>
      </c>
      <c r="C6" s="13" t="s">
        <v>5</v>
      </c>
      <c r="D6" s="14" t="s">
        <v>31</v>
      </c>
      <c r="E6" s="15" t="s">
        <v>14</v>
      </c>
      <c r="F6" s="16">
        <v>160</v>
      </c>
      <c r="G6" s="16">
        <v>6</v>
      </c>
      <c r="H6" s="3"/>
      <c r="I6" s="24" t="e">
        <f t="shared" si="0"/>
        <v>#NUM!</v>
      </c>
    </row>
    <row r="7" spans="2:9" ht="28.8" x14ac:dyDescent="0.3">
      <c r="B7" s="12">
        <v>3</v>
      </c>
      <c r="C7" s="13" t="s">
        <v>5</v>
      </c>
      <c r="D7" s="14" t="s">
        <v>32</v>
      </c>
      <c r="E7" s="15" t="s">
        <v>38</v>
      </c>
      <c r="F7" s="16">
        <v>64</v>
      </c>
      <c r="G7" s="16">
        <v>3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10</v>
      </c>
      <c r="E8" s="15" t="s">
        <v>40</v>
      </c>
      <c r="F8" s="16">
        <v>32</v>
      </c>
      <c r="G8" s="16">
        <v>1.5</v>
      </c>
      <c r="H8" s="3"/>
      <c r="I8" s="24" t="e">
        <f t="shared" si="0"/>
        <v>#NUM!</v>
      </c>
    </row>
    <row r="9" spans="2:9" ht="63.6" customHeight="1" thickBot="1" x14ac:dyDescent="0.35">
      <c r="B9" s="17">
        <v>5</v>
      </c>
      <c r="C9" s="18" t="s">
        <v>6</v>
      </c>
      <c r="D9" s="19" t="s">
        <v>33</v>
      </c>
      <c r="E9" s="20" t="s">
        <v>14</v>
      </c>
      <c r="F9" s="21">
        <v>160</v>
      </c>
      <c r="G9" s="21">
        <v>6</v>
      </c>
      <c r="H9" s="4"/>
      <c r="I9" s="25" t="e">
        <f t="shared" si="0"/>
        <v>#NUM!</v>
      </c>
    </row>
    <row r="10" spans="2:9" ht="15" thickBot="1" x14ac:dyDescent="0.35">
      <c r="B10" s="27"/>
      <c r="C10" s="27"/>
      <c r="D10" s="27"/>
      <c r="E10" s="27"/>
      <c r="F10" s="27"/>
      <c r="G10" s="27"/>
      <c r="H10" s="27"/>
      <c r="I10" s="27"/>
    </row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K9A4xoIvlO5xpk52NCyO/P9mvsRjsTzNzv4vgCUSVrtNUwD6SKgHw/gLsnPqWm9RxQnbJrh9ka17/PGfwL/9tg==" saltValue="2P1I38PrkcQd4y98Fxiz+Q==" spinCount="100000" sheet="1" objects="1" scenarios="1"/>
  <mergeCells count="3">
    <mergeCell ref="B2:I2"/>
    <mergeCell ref="B3:I3"/>
    <mergeCell ref="B11:I12"/>
  </mergeCells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077C-C1C2-490B-917C-7AC1A32BE8B1}">
  <dimension ref="B1:I12"/>
  <sheetViews>
    <sheetView showGridLines="0" tabSelected="1" zoomScale="80" zoomScaleNormal="80" workbookViewId="0">
      <selection activeCell="L6" sqref="L6"/>
    </sheetView>
  </sheetViews>
  <sheetFormatPr baseColWidth="10" defaultRowHeight="14.4" x14ac:dyDescent="0.3"/>
  <cols>
    <col min="1" max="1" width="3.44140625" style="1" customWidth="1"/>
    <col min="2" max="2" width="11.5546875" style="1"/>
    <col min="3" max="3" width="17.77734375" style="1" customWidth="1"/>
    <col min="4" max="5" width="40.44140625" style="1" customWidth="1"/>
    <col min="6" max="6" width="20.88671875" style="1" customWidth="1"/>
    <col min="7" max="7" width="12.77734375" style="1" customWidth="1"/>
    <col min="8" max="8" width="19.21875" style="1" customWidth="1"/>
    <col min="9" max="9" width="31.33203125" style="1" customWidth="1"/>
    <col min="10" max="16384" width="11.5546875" style="1"/>
  </cols>
  <sheetData>
    <row r="1" spans="2:9" ht="15" thickBot="1" x14ac:dyDescent="0.35"/>
    <row r="2" spans="2:9" ht="21.6" thickBot="1" x14ac:dyDescent="0.35">
      <c r="B2" s="35" t="s">
        <v>16</v>
      </c>
      <c r="C2" s="36"/>
      <c r="D2" s="36"/>
      <c r="E2" s="36"/>
      <c r="F2" s="36"/>
      <c r="G2" s="36"/>
      <c r="H2" s="36"/>
      <c r="I2" s="37"/>
    </row>
    <row r="3" spans="2:9" ht="18.600000000000001" thickBot="1" x14ac:dyDescent="0.35">
      <c r="B3" s="32" t="s">
        <v>22</v>
      </c>
      <c r="C3" s="33"/>
      <c r="D3" s="33"/>
      <c r="E3" s="33"/>
      <c r="F3" s="33"/>
      <c r="G3" s="33"/>
      <c r="H3" s="33"/>
      <c r="I3" s="34"/>
    </row>
    <row r="4" spans="2:9" ht="58.2" thickBot="1" x14ac:dyDescent="0.35">
      <c r="B4" s="5" t="s">
        <v>3</v>
      </c>
      <c r="C4" s="5" t="s">
        <v>4</v>
      </c>
      <c r="D4" s="5" t="s">
        <v>0</v>
      </c>
      <c r="E4" s="6" t="s">
        <v>12</v>
      </c>
      <c r="F4" s="6" t="s">
        <v>13</v>
      </c>
      <c r="G4" s="6" t="s">
        <v>1</v>
      </c>
      <c r="H4" s="26" t="s">
        <v>15</v>
      </c>
      <c r="I4" s="22" t="s">
        <v>2</v>
      </c>
    </row>
    <row r="5" spans="2:9" ht="63" customHeight="1" x14ac:dyDescent="0.3">
      <c r="B5" s="7">
        <v>1</v>
      </c>
      <c r="C5" s="8" t="s">
        <v>5</v>
      </c>
      <c r="D5" s="9" t="s">
        <v>34</v>
      </c>
      <c r="E5" s="10" t="s">
        <v>14</v>
      </c>
      <c r="F5" s="11">
        <v>160</v>
      </c>
      <c r="G5" s="11">
        <v>6</v>
      </c>
      <c r="H5" s="2"/>
      <c r="I5" s="23" t="e">
        <f t="shared" ref="I5:I9" si="0">IF(H5&gt;F5,
  "Puesto fuera del punto de corte",
  IF(H5=1,
    32+(6*G5)-6,
    IF(H5&lt;=64,
      32+(6*G5)-6 - (INT(LOG(H5-1,2))+1)*6,
      IF(H5&lt;=96,
        32+(6*G5)-6 - 7*6,
        32+(6*G5)-6 - 8*6
      )
    )
  )
)</f>
        <v>#NUM!</v>
      </c>
    </row>
    <row r="6" spans="2:9" ht="61.8" customHeight="1" x14ac:dyDescent="0.3">
      <c r="B6" s="12">
        <v>2</v>
      </c>
      <c r="C6" s="13" t="s">
        <v>5</v>
      </c>
      <c r="D6" s="14" t="s">
        <v>35</v>
      </c>
      <c r="E6" s="15" t="s">
        <v>14</v>
      </c>
      <c r="F6" s="16">
        <v>160</v>
      </c>
      <c r="G6" s="16">
        <v>6</v>
      </c>
      <c r="H6" s="3"/>
      <c r="I6" s="24" t="e">
        <f t="shared" si="0"/>
        <v>#NUM!</v>
      </c>
    </row>
    <row r="7" spans="2:9" ht="35.4" customHeight="1" x14ac:dyDescent="0.3">
      <c r="B7" s="12">
        <v>3</v>
      </c>
      <c r="C7" s="13" t="s">
        <v>5</v>
      </c>
      <c r="D7" s="14" t="s">
        <v>32</v>
      </c>
      <c r="E7" s="15" t="s">
        <v>38</v>
      </c>
      <c r="F7" s="16">
        <v>64</v>
      </c>
      <c r="G7" s="16">
        <v>3</v>
      </c>
      <c r="H7" s="3"/>
      <c r="I7" s="24" t="e">
        <f t="shared" si="0"/>
        <v>#NUM!</v>
      </c>
    </row>
    <row r="8" spans="2:9" ht="28.8" x14ac:dyDescent="0.3">
      <c r="B8" s="12">
        <v>4</v>
      </c>
      <c r="C8" s="13" t="s">
        <v>5</v>
      </c>
      <c r="D8" s="14" t="s">
        <v>36</v>
      </c>
      <c r="E8" s="15" t="s">
        <v>39</v>
      </c>
      <c r="F8" s="16">
        <v>128</v>
      </c>
      <c r="G8" s="16">
        <v>5</v>
      </c>
      <c r="H8" s="3"/>
      <c r="I8" s="24" t="e">
        <f t="shared" si="0"/>
        <v>#NUM!</v>
      </c>
    </row>
    <row r="9" spans="2:9" ht="29.4" thickBot="1" x14ac:dyDescent="0.35">
      <c r="B9" s="17">
        <v>5</v>
      </c>
      <c r="C9" s="18" t="s">
        <v>6</v>
      </c>
      <c r="D9" s="19" t="s">
        <v>10</v>
      </c>
      <c r="E9" s="20" t="s">
        <v>40</v>
      </c>
      <c r="F9" s="21">
        <v>32</v>
      </c>
      <c r="G9" s="21">
        <v>1.5</v>
      </c>
      <c r="H9" s="4"/>
      <c r="I9" s="25" t="e">
        <f t="shared" si="0"/>
        <v>#NUM!</v>
      </c>
    </row>
    <row r="10" spans="2:9" ht="15" thickBot="1" x14ac:dyDescent="0.35">
      <c r="B10" s="27"/>
      <c r="C10" s="27"/>
      <c r="D10" s="27"/>
      <c r="E10" s="27"/>
      <c r="F10" s="27"/>
      <c r="G10" s="27"/>
      <c r="H10" s="27"/>
      <c r="I10" s="27"/>
    </row>
    <row r="11" spans="2:9" ht="94.2" customHeight="1" x14ac:dyDescent="0.3">
      <c r="B11" s="38" t="s">
        <v>37</v>
      </c>
      <c r="C11" s="39"/>
      <c r="D11" s="39"/>
      <c r="E11" s="39"/>
      <c r="F11" s="39"/>
      <c r="G11" s="39"/>
      <c r="H11" s="39"/>
      <c r="I11" s="40"/>
    </row>
    <row r="12" spans="2:9" ht="78.599999999999994" customHeight="1" thickBot="1" x14ac:dyDescent="0.35">
      <c r="B12" s="41"/>
      <c r="C12" s="42"/>
      <c r="D12" s="42"/>
      <c r="E12" s="42"/>
      <c r="F12" s="42"/>
      <c r="G12" s="42"/>
      <c r="H12" s="42"/>
      <c r="I12" s="43"/>
    </row>
  </sheetData>
  <sheetProtection algorithmName="SHA-512" hashValue="bOPa/98uijWyoFJ/wmPU5A93059UpZPfaNksYajZhrLMYJdeuZULtfZcGYRM0BL/3DVUuaqSO9JaTuzRecy05w==" saltValue="OXR4ZXBRv4uHgXP/l4Tgtw==" spinCount="100000" sheet="1" objects="1" scenarios="1"/>
  <mergeCells count="3">
    <mergeCell ref="B2:I2"/>
    <mergeCell ref="B3:I3"/>
    <mergeCell ref="B11:I1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FLORETE F</vt:lpstr>
      <vt:lpstr> FLORETE M</vt:lpstr>
      <vt:lpstr>ESPADA F</vt:lpstr>
      <vt:lpstr>ESPADA M</vt:lpstr>
      <vt:lpstr>SABLE F</vt:lpstr>
      <vt:lpstr>SABLE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Piedrahita Gomez</dc:creator>
  <cp:lastModifiedBy>fcesgrimacol@gmail.com</cp:lastModifiedBy>
  <dcterms:created xsi:type="dcterms:W3CDTF">2026-01-27T09:45:02Z</dcterms:created>
  <dcterms:modified xsi:type="dcterms:W3CDTF">2026-02-04T03:32:07Z</dcterms:modified>
</cp:coreProperties>
</file>